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<sst xmlns="http://schemas.openxmlformats.org/spreadsheetml/2006/main" count="31" uniqueCount="25">
  <si>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Водоотведение</t>
  </si>
  <si>
    <t>Водоотведение повышающий коэфф</t>
  </si>
  <si>
    <t>Отопление</t>
  </si>
  <si>
    <t>Пени</t>
  </si>
  <si>
    <t>Содержание и ремонт жилья</t>
  </si>
  <si>
    <t>Холодное водоснабжение</t>
  </si>
  <si>
    <t>Холодное водоснабжение ОДН</t>
  </si>
  <si>
    <t>Холодное водоснабжение повышающий коэфф</t>
  </si>
  <si>
    <t xml:space="preserve"> </t>
  </si>
  <si>
    <t>Вид услуги</t>
  </si>
  <si>
    <t>Задолженность текущего периода</t>
  </si>
  <si>
    <t>ИТОГО по водоотведению</t>
  </si>
  <si>
    <t>в т.ч.</t>
  </si>
  <si>
    <t xml:space="preserve"> - по жилищным услугам</t>
  </si>
  <si>
    <t xml:space="preserve"> - по коммунальным услугам</t>
  </si>
  <si>
    <t>Адрес:Красноармейский пр-т,36</t>
  </si>
  <si>
    <t>ИТОГО по водоснабжению</t>
  </si>
  <si>
    <t xml:space="preserve"> - по прочим услугам</t>
  </si>
  <si>
    <t>Организация работы с жителями</t>
  </si>
  <si>
    <t>Задолженность на 01.01.2016 г.*</t>
  </si>
  <si>
    <t>Начисления 2016 г.</t>
  </si>
  <si>
    <t>Оплата 2016 г.</t>
  </si>
  <si>
    <t>Общая задолженность на 01.01.2017 г.</t>
  </si>
  <si>
    <t>Начисления и оплата по коммунальным и жилищным платежам за 2016 год с задолженностью  по ООО УК Платоновский лес-1</t>
  </si>
  <si>
    <t>* просроченная задолженность с учетом текущей задолженности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</si>
</sst>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\ _₽_-;\-* #,##0.000\ _₽_-;_-* &quot;-&quot;??\ _₽_-;_-@_-"/>
    <numFmt numFmtId="179" formatCode="_-* #,##0.0000\ _₽_-;\-* #,##0.0000\ _₽_-;_-* &quot;-&quot;??\ _₽_-;_-@_-"/>
  </numFmts>
  <fonts count="43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left" vertical="top" wrapText="1" indent="2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0" borderId="10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vertical="top"/>
    </xf>
    <xf numFmtId="43" fontId="1" fillId="33" borderId="11" xfId="0" applyNumberFormat="1" applyFont="1" applyFill="1" applyBorder="1" applyAlignment="1">
      <alignment horizontal="center" vertical="center" wrapText="1"/>
    </xf>
    <xf numFmtId="43" fontId="41" fillId="32" borderId="12" xfId="60" applyNumberFormat="1" applyFont="1" applyBorder="1" applyAlignment="1">
      <alignment horizontal="left" vertical="top" wrapText="1"/>
    </xf>
    <xf numFmtId="43" fontId="41" fillId="32" borderId="10" xfId="60" applyNumberFormat="1" applyFont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3" fillId="0" borderId="13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62"/>
  <sheetViews>
    <sheetView tabSelected="1" workbookViewId="0" topLeftCell="A17">
      <selection activeCell="B27" sqref="B27"/>
    </sheetView>
  </sheetViews>
  <sheetFormatPr defaultColWidth="10.66015625" defaultRowHeight="11.25" outlineLevelRow="1"/>
  <cols>
    <col min="1" max="1" width="47.66015625" style="1" customWidth="1"/>
    <col min="2" max="2" width="26" style="1" customWidth="1"/>
    <col min="3" max="3" width="29.33203125" style="1" customWidth="1"/>
    <col min="4" max="4" width="28.16015625" style="1" customWidth="1"/>
    <col min="5" max="5" width="28.66015625" style="1" customWidth="1"/>
    <col min="6" max="6" width="26.33203125" style="1" customWidth="1"/>
    <col min="7" max="7" width="27.5" style="1" hidden="1" customWidth="1"/>
    <col min="8" max="8" width="14.66015625" style="0" hidden="1" customWidth="1"/>
    <col min="9" max="10" width="15.33203125" style="0" customWidth="1"/>
    <col min="11" max="11" width="19.83203125" style="0" customWidth="1"/>
  </cols>
  <sheetData>
    <row r="1" s="1" customFormat="1" ht="9.75" customHeight="1"/>
    <row r="2" spans="1:7" ht="45.75" customHeight="1">
      <c r="A2" s="19" t="s">
        <v>23</v>
      </c>
      <c r="B2" s="19"/>
      <c r="C2" s="19"/>
      <c r="D2" s="19"/>
      <c r="E2" s="19"/>
      <c r="F2" s="19"/>
      <c r="G2" s="3"/>
    </row>
    <row r="3" spans="1:7" ht="58.5" customHeight="1">
      <c r="A3" s="11" t="s">
        <v>9</v>
      </c>
      <c r="B3" s="11" t="s">
        <v>19</v>
      </c>
      <c r="C3" s="11" t="s">
        <v>20</v>
      </c>
      <c r="D3" s="12" t="s">
        <v>21</v>
      </c>
      <c r="E3" s="13" t="s">
        <v>10</v>
      </c>
      <c r="F3" s="13" t="s">
        <v>22</v>
      </c>
      <c r="G3" s="15" t="s">
        <v>8</v>
      </c>
    </row>
    <row r="4" spans="1:7" ht="33" customHeight="1" outlineLevel="1">
      <c r="A4" s="7" t="s">
        <v>15</v>
      </c>
      <c r="B4" s="8"/>
      <c r="C4" s="4"/>
      <c r="D4" s="4"/>
      <c r="E4" s="5" t="s">
        <v>8</v>
      </c>
      <c r="F4" s="5"/>
      <c r="G4" s="14" t="s">
        <v>8</v>
      </c>
    </row>
    <row r="5" spans="1:11" ht="26.25" customHeight="1" outlineLevel="1">
      <c r="A5" s="9" t="s">
        <v>0</v>
      </c>
      <c r="B5" s="9"/>
      <c r="C5" s="6">
        <v>54768.78</v>
      </c>
      <c r="D5" s="6">
        <v>49045.58</v>
      </c>
      <c r="E5" s="5">
        <f aca="true" t="shared" si="0" ref="E5:E15">C5-D5</f>
        <v>5723.199999999997</v>
      </c>
      <c r="F5" s="5">
        <f>E5+B5</f>
        <v>5723.199999999997</v>
      </c>
      <c r="G5" s="14">
        <f>D5</f>
        <v>49045.58</v>
      </c>
      <c r="I5" s="18"/>
      <c r="K5" s="18"/>
    </row>
    <row r="6" spans="1:11" ht="39" customHeight="1" outlineLevel="1">
      <c r="A6" s="9" t="s">
        <v>1</v>
      </c>
      <c r="B6" s="9"/>
      <c r="C6" s="6">
        <v>4371.84</v>
      </c>
      <c r="D6" s="6">
        <v>4000.23</v>
      </c>
      <c r="E6" s="5">
        <f t="shared" si="0"/>
        <v>371.6100000000001</v>
      </c>
      <c r="F6" s="5">
        <f>E6+B6</f>
        <v>371.6100000000001</v>
      </c>
      <c r="G6" s="14" t="s">
        <v>8</v>
      </c>
      <c r="I6" s="18"/>
      <c r="K6" s="18"/>
    </row>
    <row r="7" spans="1:11" ht="39" customHeight="1" outlineLevel="1">
      <c r="A7" s="10" t="s">
        <v>11</v>
      </c>
      <c r="B7" s="10">
        <f>SUM(B5:B6)</f>
        <v>0</v>
      </c>
      <c r="C7" s="10">
        <f>SUM(C5:C6)</f>
        <v>59140.619999999995</v>
      </c>
      <c r="D7" s="10">
        <f>SUM(D5:D6)</f>
        <v>53045.810000000005</v>
      </c>
      <c r="E7" s="10">
        <f>SUM(E5:E6)</f>
        <v>6094.809999999998</v>
      </c>
      <c r="F7" s="10">
        <f>SUM(F5:F6)</f>
        <v>6094.809999999998</v>
      </c>
      <c r="G7" s="14"/>
      <c r="I7" s="18"/>
      <c r="K7" s="18"/>
    </row>
    <row r="8" spans="1:11" ht="26.25" customHeight="1" outlineLevel="1">
      <c r="A8" s="9" t="s">
        <v>2</v>
      </c>
      <c r="B8" s="9"/>
      <c r="C8" s="6">
        <v>546945.73</v>
      </c>
      <c r="D8" s="6">
        <v>458463.22</v>
      </c>
      <c r="E8" s="5">
        <f t="shared" si="0"/>
        <v>88482.51000000001</v>
      </c>
      <c r="F8" s="5">
        <f aca="true" t="shared" si="1" ref="F8:F15">E8+B8</f>
        <v>88482.51000000001</v>
      </c>
      <c r="G8" s="14">
        <f>D8</f>
        <v>458463.22</v>
      </c>
      <c r="I8" s="18"/>
      <c r="K8" s="18"/>
    </row>
    <row r="9" spans="1:11" ht="26.25" customHeight="1" outlineLevel="1">
      <c r="A9" s="9" t="s">
        <v>4</v>
      </c>
      <c r="B9" s="9"/>
      <c r="C9" s="6">
        <v>245008.47</v>
      </c>
      <c r="D9" s="6">
        <v>203182.7</v>
      </c>
      <c r="E9" s="5">
        <f t="shared" si="0"/>
        <v>41825.76999999999</v>
      </c>
      <c r="F9" s="5">
        <f t="shared" si="1"/>
        <v>41825.76999999999</v>
      </c>
      <c r="G9" s="14">
        <f>D9</f>
        <v>203182.7</v>
      </c>
      <c r="I9" s="18"/>
      <c r="K9" s="18"/>
    </row>
    <row r="10" spans="1:11" ht="26.25" customHeight="1" outlineLevel="1">
      <c r="A10" s="9" t="s">
        <v>5</v>
      </c>
      <c r="B10" s="9"/>
      <c r="C10" s="6">
        <v>103567.93</v>
      </c>
      <c r="D10" s="6">
        <v>91995.72</v>
      </c>
      <c r="E10" s="5">
        <f t="shared" si="0"/>
        <v>11572.209999999992</v>
      </c>
      <c r="F10" s="5">
        <f t="shared" si="1"/>
        <v>11572.209999999992</v>
      </c>
      <c r="G10" s="14">
        <f>D10</f>
        <v>91995.72</v>
      </c>
      <c r="I10" s="18"/>
      <c r="K10" s="18"/>
    </row>
    <row r="11" spans="1:11" ht="26.25" customHeight="1" outlineLevel="1">
      <c r="A11" s="9" t="s">
        <v>6</v>
      </c>
      <c r="B11" s="9"/>
      <c r="C11" s="6">
        <v>-802.6</v>
      </c>
      <c r="D11" s="6">
        <v>2669.1</v>
      </c>
      <c r="E11" s="5">
        <f t="shared" si="0"/>
        <v>-3471.7</v>
      </c>
      <c r="F11" s="5">
        <f t="shared" si="1"/>
        <v>-3471.7</v>
      </c>
      <c r="G11" s="14" t="s">
        <v>8</v>
      </c>
      <c r="I11" s="18"/>
      <c r="K11" s="18"/>
    </row>
    <row r="12" spans="1:11" ht="36.75" customHeight="1" outlineLevel="1">
      <c r="A12" s="9" t="s">
        <v>7</v>
      </c>
      <c r="B12" s="9"/>
      <c r="C12" s="6">
        <v>8189.95</v>
      </c>
      <c r="D12" s="6">
        <v>7217.09</v>
      </c>
      <c r="E12" s="5">
        <f t="shared" si="0"/>
        <v>972.8599999999997</v>
      </c>
      <c r="F12" s="5">
        <f t="shared" si="1"/>
        <v>972.8599999999997</v>
      </c>
      <c r="G12" s="14" t="s">
        <v>8</v>
      </c>
      <c r="I12" s="18"/>
      <c r="K12" s="18"/>
    </row>
    <row r="13" spans="1:11" ht="36.75" customHeight="1" outlineLevel="1">
      <c r="A13" s="10" t="s">
        <v>16</v>
      </c>
      <c r="B13" s="9">
        <f>SUM(B10:B12)</f>
        <v>0</v>
      </c>
      <c r="C13" s="9">
        <f>SUM(C10:C12)</f>
        <v>110955.27999999998</v>
      </c>
      <c r="D13" s="9">
        <f>SUM(D10:D12)</f>
        <v>101881.91</v>
      </c>
      <c r="E13" s="9">
        <f>SUM(E10:E12)</f>
        <v>9073.369999999992</v>
      </c>
      <c r="F13" s="5">
        <f t="shared" si="1"/>
        <v>9073.369999999992</v>
      </c>
      <c r="G13" s="14"/>
      <c r="I13" s="18"/>
      <c r="K13" s="18"/>
    </row>
    <row r="14" spans="1:11" ht="36.75" customHeight="1" hidden="1" outlineLevel="1">
      <c r="A14" s="9" t="s">
        <v>18</v>
      </c>
      <c r="B14" s="9"/>
      <c r="C14" s="6"/>
      <c r="D14" s="9"/>
      <c r="E14" s="5"/>
      <c r="F14" s="5"/>
      <c r="G14" s="14"/>
      <c r="I14" s="18"/>
      <c r="K14" s="18"/>
    </row>
    <row r="15" spans="1:11" ht="36.75" customHeight="1" outlineLevel="1">
      <c r="A15" s="9" t="s">
        <v>3</v>
      </c>
      <c r="B15" s="9"/>
      <c r="C15" s="6">
        <f>1736.71-614.62</f>
        <v>1122.0900000000001</v>
      </c>
      <c r="D15" s="6">
        <v>1475.23</v>
      </c>
      <c r="E15" s="5">
        <f t="shared" si="0"/>
        <v>-353.1399999999999</v>
      </c>
      <c r="F15" s="5">
        <f t="shared" si="1"/>
        <v>-353.1399999999999</v>
      </c>
      <c r="G15" s="14"/>
      <c r="I15" s="18"/>
      <c r="K15" s="18"/>
    </row>
    <row r="16" spans="1:10" ht="36.75" customHeight="1" outlineLevel="1">
      <c r="A16" s="16" t="s">
        <v>22</v>
      </c>
      <c r="B16" s="17">
        <f>B7+B8+B9+B13+B14+B15</f>
        <v>0</v>
      </c>
      <c r="C16" s="17">
        <f>C7+C8+C9+C13+C14+C15</f>
        <v>963172.19</v>
      </c>
      <c r="D16" s="17">
        <f>D7+D8+D9+D13+D14+D15</f>
        <v>818048.87</v>
      </c>
      <c r="E16" s="17">
        <f>E7+E8+E9+E13+E14+E15</f>
        <v>145123.31999999998</v>
      </c>
      <c r="F16" s="17">
        <f>F7+F8+F9+F13+F14+F15</f>
        <v>145123.31999999998</v>
      </c>
      <c r="G16" s="5"/>
      <c r="I16" s="18"/>
      <c r="J16" s="18"/>
    </row>
    <row r="17" spans="1:7" ht="21" customHeight="1" outlineLevel="1">
      <c r="A17" s="16" t="s">
        <v>12</v>
      </c>
      <c r="B17" s="17"/>
      <c r="C17" s="17"/>
      <c r="D17" s="17"/>
      <c r="E17" s="17"/>
      <c r="F17" s="17"/>
      <c r="G17" s="5"/>
    </row>
    <row r="18" spans="1:7" ht="27" customHeight="1" outlineLevel="1">
      <c r="A18" s="16" t="s">
        <v>13</v>
      </c>
      <c r="B18" s="17">
        <f>B9</f>
        <v>0</v>
      </c>
      <c r="C18" s="17">
        <f>C9</f>
        <v>245008.47</v>
      </c>
      <c r="D18" s="17">
        <f>D9</f>
        <v>203182.7</v>
      </c>
      <c r="E18" s="17">
        <f>E9</f>
        <v>41825.76999999999</v>
      </c>
      <c r="F18" s="17">
        <f>F9</f>
        <v>41825.76999999999</v>
      </c>
      <c r="G18" s="5"/>
    </row>
    <row r="19" spans="1:7" ht="21.75" customHeight="1" outlineLevel="1">
      <c r="A19" s="16" t="s">
        <v>14</v>
      </c>
      <c r="B19" s="17">
        <f>B7+B8+B13</f>
        <v>0</v>
      </c>
      <c r="C19" s="17">
        <f>C7+C8+C13</f>
        <v>717041.63</v>
      </c>
      <c r="D19" s="17">
        <f>D7+D8+D13</f>
        <v>613390.94</v>
      </c>
      <c r="E19" s="17">
        <f>E7+E8+E13</f>
        <v>103650.69</v>
      </c>
      <c r="F19" s="17">
        <f>F7+F8+F13</f>
        <v>103650.69</v>
      </c>
      <c r="G19" s="5"/>
    </row>
    <row r="20" spans="1:7" ht="31.5" customHeight="1" outlineLevel="1">
      <c r="A20" s="16" t="s">
        <v>17</v>
      </c>
      <c r="B20" s="17">
        <f>B14+B15</f>
        <v>0</v>
      </c>
      <c r="C20" s="17">
        <f>C14+C15</f>
        <v>1122.0900000000001</v>
      </c>
      <c r="D20" s="17">
        <f>D14+D15</f>
        <v>1475.23</v>
      </c>
      <c r="E20" s="17">
        <f>E14+E15</f>
        <v>-353.1399999999999</v>
      </c>
      <c r="F20" s="17">
        <f>F14+F15</f>
        <v>-353.1399999999999</v>
      </c>
      <c r="G20" s="5"/>
    </row>
    <row r="21" spans="1:7" ht="26.25" customHeight="1">
      <c r="A21" s="2"/>
      <c r="B21" s="2"/>
      <c r="C21" s="2"/>
      <c r="D21" s="2"/>
      <c r="E21" s="2"/>
      <c r="F21" s="2"/>
      <c r="G21" s="2"/>
    </row>
    <row r="22" spans="1:7" ht="26.25" customHeight="1">
      <c r="A22" s="20" t="s">
        <v>24</v>
      </c>
      <c r="B22"/>
      <c r="C22"/>
      <c r="D22"/>
      <c r="E22"/>
      <c r="F22"/>
      <c r="G22"/>
    </row>
    <row r="23" spans="1:7" ht="26.25" customHeight="1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</sheetData>
  <sheetProtection/>
  <mergeCells count="1">
    <mergeCell ref="A2:F2"/>
  </mergeCells>
  <printOptions/>
  <pageMargins left="0.5905511811023623" right="0" top="0" bottom="0" header="0.5118110236220472" footer="0.5118110236220472"/>
  <pageSetup orientation="landscape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2017-03-29T06:28:43Z</cp:lastPrinted>
  <dcterms:created xsi:type="dcterms:W3CDTF">2016-01-13T06:07:18Z</dcterms:created>
  <dcterms:modified xsi:type="dcterms:W3CDTF">2017-03-30T05:52:16Z</dcterms:modified>
  <cp:category/>
  <cp:version/>
  <cp:contentType/>
  <cp:contentStatus/>
  <cp:revision>1</cp:revision>
</cp:coreProperties>
</file>